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arco\Desktop\Anomali\"/>
    </mc:Choice>
  </mc:AlternateContent>
  <xr:revisionPtr revIDLastSave="0" documentId="13_ncr:1_{9C99B2F6-8812-4AEF-AB4E-A95646A4585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ricing Model - Final" sheetId="7" r:id="rId1"/>
  </sheets>
  <definedNames>
    <definedName name="_xlnm.Print_Area" localSheetId="0">'Pricing Model - Final'!$A$1:$B$49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2" i="7"/>
  <c r="B7" i="7"/>
  <c r="B8" i="7"/>
  <c r="B11" i="7"/>
  <c r="B14" i="7"/>
  <c r="B15" i="7"/>
  <c r="B19" i="7"/>
  <c r="B21" i="7"/>
  <c r="B24" i="7"/>
  <c r="B25" i="7"/>
  <c r="B26" i="7"/>
  <c r="B29" i="7"/>
  <c r="B30" i="7"/>
  <c r="B31" i="7"/>
  <c r="B34" i="7"/>
  <c r="B35" i="7"/>
  <c r="B36" i="7"/>
  <c r="B39" i="7"/>
  <c r="B40" i="7"/>
  <c r="B41" i="7"/>
  <c r="B44" i="7"/>
  <c r="B45" i="7"/>
  <c r="B46" i="7"/>
</calcChain>
</file>

<file path=xl/sharedStrings.xml><?xml version="1.0" encoding="utf-8"?>
<sst xmlns="http://schemas.openxmlformats.org/spreadsheetml/2006/main" count="118" uniqueCount="102">
  <si>
    <t>Anomali Users 1-10</t>
  </si>
  <si>
    <t>Anomali Users 11-25</t>
  </si>
  <si>
    <t>Anomali Users 26-50</t>
  </si>
  <si>
    <t>Anomali Users 50 +</t>
  </si>
  <si>
    <t>n/a</t>
  </si>
  <si>
    <t>Unit % of TS</t>
  </si>
  <si>
    <t xml:space="preserve">Hybrid VM </t>
  </si>
  <si>
    <t>175%+25</t>
  </si>
  <si>
    <t>175%+75</t>
  </si>
  <si>
    <t>200%+75</t>
  </si>
  <si>
    <t>200%+100</t>
  </si>
  <si>
    <t>TS-100-SAAS-000-GSA9</t>
  </si>
  <si>
    <t>INTG-209-PACK-001-GSA9</t>
  </si>
  <si>
    <t>INTG-209-PACK-002-GSA9</t>
  </si>
  <si>
    <t>AE-103-SAAS-000-GSA9</t>
  </si>
  <si>
    <t>AE-103-AEAH-000-GSA9</t>
  </si>
  <si>
    <t>TS-100-SAAS-000-GSA8</t>
  </si>
  <si>
    <t>INTG-209-PACK-001-GSA8</t>
  </si>
  <si>
    <t>INTG-209-PACK-002-GSA8</t>
  </si>
  <si>
    <t>AE-103-SAAS-000-GSA8</t>
  </si>
  <si>
    <t>AE-103-AEAH-000-GSA8</t>
  </si>
  <si>
    <t>TS-100-SAAS-000-GSA7</t>
  </si>
  <si>
    <t>INTG-209-PACK-001-GSA7</t>
  </si>
  <si>
    <t>INTG-209-PACK-002-GSA7</t>
  </si>
  <si>
    <t>AE-103-SAAS-000-GSA7</t>
  </si>
  <si>
    <t>AE-103-AEAH-000-GSA7</t>
  </si>
  <si>
    <t>TS-100-SAAS-000-GSA6</t>
  </si>
  <si>
    <t>INTG-209-PACK-001-GSA6</t>
  </si>
  <si>
    <t>INTG-209-PACK-002-GSA6</t>
  </si>
  <si>
    <t>AE-103-SAAS-000-GSA6</t>
  </si>
  <si>
    <t>AE-103-AEAH-000-GSA6</t>
  </si>
  <si>
    <t>TS-100-SAAS-000-GSA5</t>
  </si>
  <si>
    <t>INTG-209-PACK-001-GSA5</t>
  </si>
  <si>
    <t>INTG-209-PACK-002-GSA5</t>
  </si>
  <si>
    <t>AE-103-SAAS-000-GSA5</t>
  </si>
  <si>
    <t>AE-103-AEAH-000-GSA5</t>
  </si>
  <si>
    <t>TS-100-SAAS-000-GSA4</t>
  </si>
  <si>
    <t>INTG-209-PACK-001-GSA4</t>
  </si>
  <si>
    <t>INTG-209-PACK-002-GSA4</t>
  </si>
  <si>
    <t>AE-103-SAAS-000-GSA4</t>
  </si>
  <si>
    <t>AE-103-AEAH-000-GSA4</t>
  </si>
  <si>
    <t>TS-100-SAAS-000-GSA3</t>
  </si>
  <si>
    <t>INTG-209-PACK-001-GSA3</t>
  </si>
  <si>
    <t>INTG-209-PACK-002-GSA3</t>
  </si>
  <si>
    <t>AE-103-SAAS-000-GSA3</t>
  </si>
  <si>
    <t>AE-103-AEAH-000-GSA3</t>
  </si>
  <si>
    <t>TS-100-SAAS-000-GSA2</t>
  </si>
  <si>
    <t>INTG-209-PACK-001-GSA2</t>
  </si>
  <si>
    <t>INTG-209-PACK-002-GSA2</t>
  </si>
  <si>
    <t>AE-103-SAAS-000-GSA2</t>
  </si>
  <si>
    <t>AE-103-AEAH-000-GSA2</t>
  </si>
  <si>
    <t>GSA SKU</t>
  </si>
  <si>
    <t>USER-204-STND-010-GSA</t>
  </si>
  <si>
    <t>USER-204-STND-025-GSA</t>
  </si>
  <si>
    <t>USER-204-STND-050-GSA</t>
  </si>
  <si>
    <t>USER-204-STND-051-GSA</t>
  </si>
  <si>
    <t>ThreatStream Platform XXXL</t>
  </si>
  <si>
    <t>Tier 2 Integrations XXXL</t>
  </si>
  <si>
    <t>Tier1 Integrations  XXXL</t>
  </si>
  <si>
    <t>ThreatStream Platform XXL</t>
  </si>
  <si>
    <t>Anomali Enterprise SaaS XXL</t>
  </si>
  <si>
    <t>Anomali Enterprise w/ server XXL</t>
  </si>
  <si>
    <t>Anomali Enterprise w/ server XXXL</t>
  </si>
  <si>
    <t>Anomali Enterprise SaaS XXXL</t>
  </si>
  <si>
    <t>ThreatStream Platform XL</t>
  </si>
  <si>
    <t>Tier1 Integrations (SIEM, API)  XL</t>
  </si>
  <si>
    <t>Tier 2 Integrations (EndPoint, Firewall) XL</t>
  </si>
  <si>
    <t>Tier1 Integrations XXL</t>
  </si>
  <si>
    <t>Tier 2 Integrations XXL</t>
  </si>
  <si>
    <t>Anomali Enterprise SaaS XL</t>
  </si>
  <si>
    <t>Anomali Enterprise w/ server XL</t>
  </si>
  <si>
    <t>ThreatStream Platform L</t>
  </si>
  <si>
    <t>Tier1 Integrations L</t>
  </si>
  <si>
    <t>Tier 2 Integrations L</t>
  </si>
  <si>
    <t>Anomali Enterprise SaaS L</t>
  </si>
  <si>
    <t>Anomali Enterprise w/ server L</t>
  </si>
  <si>
    <t>ThreatStream Platform M</t>
  </si>
  <si>
    <t>Tier1 Integrations M</t>
  </si>
  <si>
    <t>Tier 2 Integrations M</t>
  </si>
  <si>
    <t>Anomali Enterprise SaaS M</t>
  </si>
  <si>
    <t>Anomali Enterprise w/ server M</t>
  </si>
  <si>
    <t>ThreatStream Platform S</t>
  </si>
  <si>
    <t>Tier1 Integrations S</t>
  </si>
  <si>
    <t>Tier 2 Integrations S</t>
  </si>
  <si>
    <t>Anomali Enterprise SaaS S</t>
  </si>
  <si>
    <t>Anomali Enterprise w/ server S</t>
  </si>
  <si>
    <t>ThreatStream Platform XS</t>
  </si>
  <si>
    <t>Tier1 Integrations XS</t>
  </si>
  <si>
    <t>Tier 2 Integrations XS</t>
  </si>
  <si>
    <t>Anomali Enterprise SaaS XS</t>
  </si>
  <si>
    <t>Anomali Enterprise w/ server XS</t>
  </si>
  <si>
    <t>ThreatStream Platform XXS</t>
  </si>
  <si>
    <t>Tier1 Integrations XXS</t>
  </si>
  <si>
    <t>Tier 2 Integrations XXS</t>
  </si>
  <si>
    <t>Anomali Enterprise SaaS XXS</t>
  </si>
  <si>
    <t>Anomali Enterprise w/ server XXS</t>
  </si>
  <si>
    <t>Air Gap OP</t>
  </si>
  <si>
    <t xml:space="preserve">Product Description </t>
  </si>
  <si>
    <t xml:space="preserve">List Price </t>
  </si>
  <si>
    <t>TS-100-TSVM-000-GSA</t>
  </si>
  <si>
    <t>TS-100-TSAH-000-GSA</t>
  </si>
  <si>
    <t xml:space="preserve">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</si>
</sst>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25" applyFont="1" applyFill="1" applyAlignment="1">
      <alignment horizontal="center"/>
    </xf>
    <xf numFmtId="44" fontId="1" fillId="0" borderId="0" xfId="23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7" fillId="0" borderId="2" xfId="23" applyFont="1" applyFill="1" applyBorder="1" applyAlignment="1">
      <alignment horizontal="center"/>
    </xf>
    <xf numFmtId="0" fontId="8" fillId="0" borderId="3" xfId="24" applyFont="1" applyFill="1" applyBorder="1" applyAlignment="1">
      <alignment horizontal="center"/>
    </xf>
    <xf numFmtId="44" fontId="4" fillId="0" borderId="0" xfId="23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44" fontId="4" fillId="0" borderId="0" xfId="23" applyFont="1" applyFill="1" applyAlignment="1">
      <alignment horizontal="center"/>
    </xf>
    <xf numFmtId="44" fontId="6" fillId="0" borderId="0" xfId="23" applyFont="1" applyFill="1" applyAlignment="1">
      <alignment horizontal="center"/>
    </xf>
    <xf numFmtId="0" fontId="0" fillId="0" borderId="0" xfId="0" applyAlignment="1">
      <alignment horizontal="center"/>
    </xf>
  </cellXfs>
  <cellStyles count="26">
    <cellStyle name="Bad" xfId="24" builtinId="27"/>
    <cellStyle name="Currency" xfId="2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nsmes.com/2016/04/anomali-raises-30m-in-series-c-funding.html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85811</xdr:colOff>
      <xdr:row>9</xdr:row>
      <xdr:rowOff>82379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85849D-5F81-4C90-BE28-BF3955B6C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9160305" y="180203"/>
          <a:ext cx="2213918" cy="152400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9</xdr:row>
      <xdr:rowOff>82379</xdr:rowOff>
    </xdr:from>
    <xdr:ext cx="2213918" cy="233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7AEE27-043A-4435-8219-C2243888750A}"/>
            </a:ext>
          </a:extLst>
        </xdr:cNvPr>
        <xdr:cNvSpPr txBox="1"/>
      </xdr:nvSpPr>
      <xdr:spPr>
        <a:xfrm>
          <a:off x="9160305" y="1704203"/>
          <a:ext cx="221391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11" zoomScaleNormal="111" zoomScalePageLayoutView="111" workbookViewId="0">
      <pane ySplit="1" topLeftCell="A2" activePane="bottomLeft" state="frozen"/>
      <selection pane="bottomLeft" activeCell="D1" sqref="D1:D1048576"/>
    </sheetView>
  </sheetViews>
  <sheetFormatPr defaultColWidth="29.85546875" defaultRowHeight="15" x14ac:dyDescent="0.25"/>
  <cols>
    <col min="1" max="1" width="39.7109375" style="5" bestFit="1" customWidth="1"/>
    <col min="2" max="2" width="16.28515625" style="18" hidden="1" customWidth="1"/>
    <col min="3" max="3" width="13.85546875" style="15" hidden="1" customWidth="1"/>
    <col min="4" max="4" width="18" style="15" customWidth="1"/>
    <col min="5" max="5" width="27.42578125" style="15" customWidth="1"/>
    <col min="6" max="6" width="26.85546875" style="5" customWidth="1"/>
    <col min="7" max="12" width="29.85546875" style="5" customWidth="1"/>
    <col min="13" max="16384" width="29.85546875" style="5"/>
  </cols>
  <sheetData>
    <row r="1" spans="1:8" s="4" customFormat="1" x14ac:dyDescent="0.25">
      <c r="A1" s="11" t="s">
        <v>97</v>
      </c>
      <c r="B1" s="12" t="s">
        <v>98</v>
      </c>
      <c r="C1" s="4" t="s">
        <v>5</v>
      </c>
      <c r="E1" s="4" t="s">
        <v>101</v>
      </c>
      <c r="F1" s="4" t="s">
        <v>51</v>
      </c>
    </row>
    <row r="2" spans="1:8" x14ac:dyDescent="0.25">
      <c r="A2" s="10" t="s">
        <v>56</v>
      </c>
      <c r="B2" s="14">
        <v>600000</v>
      </c>
      <c r="C2" s="15" t="s">
        <v>4</v>
      </c>
      <c r="E2" s="16">
        <f>B2*0.95</f>
        <v>570000</v>
      </c>
      <c r="F2" s="5" t="s">
        <v>11</v>
      </c>
      <c r="G2" s="19"/>
      <c r="H2" s="20"/>
    </row>
    <row r="3" spans="1:8" x14ac:dyDescent="0.25">
      <c r="A3" s="10" t="s">
        <v>0</v>
      </c>
      <c r="B3" s="14">
        <v>10000</v>
      </c>
      <c r="C3" s="15" t="s">
        <v>4</v>
      </c>
      <c r="E3" s="16">
        <f t="shared" ref="E3:E47" si="0">B3*0.95</f>
        <v>9500</v>
      </c>
      <c r="F3" s="1" t="s">
        <v>52</v>
      </c>
      <c r="G3" s="20"/>
      <c r="H3" s="20"/>
    </row>
    <row r="4" spans="1:8" x14ac:dyDescent="0.25">
      <c r="A4" s="10" t="s">
        <v>1</v>
      </c>
      <c r="B4" s="14">
        <v>8000</v>
      </c>
      <c r="C4" s="15" t="s">
        <v>4</v>
      </c>
      <c r="E4" s="16">
        <f t="shared" si="0"/>
        <v>7600</v>
      </c>
      <c r="F4" s="1" t="s">
        <v>53</v>
      </c>
      <c r="G4" s="20"/>
      <c r="H4" s="20"/>
    </row>
    <row r="5" spans="1:8" x14ac:dyDescent="0.25">
      <c r="A5" s="10" t="s">
        <v>2</v>
      </c>
      <c r="B5" s="14">
        <v>5000</v>
      </c>
      <c r="C5" s="15" t="s">
        <v>4</v>
      </c>
      <c r="E5" s="16">
        <f t="shared" si="0"/>
        <v>4750</v>
      </c>
      <c r="F5" s="1" t="s">
        <v>54</v>
      </c>
      <c r="G5" s="20"/>
      <c r="H5" s="20"/>
    </row>
    <row r="6" spans="1:8" x14ac:dyDescent="0.25">
      <c r="A6" s="10" t="s">
        <v>3</v>
      </c>
      <c r="B6" s="14">
        <v>3000</v>
      </c>
      <c r="C6" s="15" t="s">
        <v>4</v>
      </c>
      <c r="E6" s="16">
        <f t="shared" si="0"/>
        <v>2850</v>
      </c>
      <c r="F6" s="1" t="s">
        <v>55</v>
      </c>
    </row>
    <row r="7" spans="1:8" x14ac:dyDescent="0.25">
      <c r="A7" s="9" t="s">
        <v>58</v>
      </c>
      <c r="B7" s="14">
        <f>B2*C7</f>
        <v>300000</v>
      </c>
      <c r="C7" s="17">
        <v>0.5</v>
      </c>
      <c r="D7" s="17"/>
      <c r="E7" s="16">
        <f t="shared" si="0"/>
        <v>285000</v>
      </c>
      <c r="F7" s="6" t="s">
        <v>12</v>
      </c>
    </row>
    <row r="8" spans="1:8" x14ac:dyDescent="0.25">
      <c r="A8" s="9" t="s">
        <v>57</v>
      </c>
      <c r="B8" s="14">
        <f>B2*C8</f>
        <v>120000</v>
      </c>
      <c r="C8" s="17">
        <v>0.2</v>
      </c>
      <c r="D8" s="17"/>
      <c r="E8" s="16">
        <f t="shared" si="0"/>
        <v>114000</v>
      </c>
      <c r="F8" s="6" t="s">
        <v>13</v>
      </c>
    </row>
    <row r="9" spans="1:8" x14ac:dyDescent="0.25">
      <c r="A9" s="10" t="s">
        <v>6</v>
      </c>
      <c r="B9" s="14">
        <v>50000</v>
      </c>
      <c r="C9" s="15" t="s">
        <v>4</v>
      </c>
      <c r="E9" s="16">
        <f t="shared" si="0"/>
        <v>47500</v>
      </c>
      <c r="F9" s="5" t="s">
        <v>99</v>
      </c>
    </row>
    <row r="10" spans="1:8" x14ac:dyDescent="0.25">
      <c r="A10" s="10" t="s">
        <v>96</v>
      </c>
      <c r="B10" s="14">
        <v>1000000</v>
      </c>
      <c r="C10" s="17"/>
      <c r="D10" s="17"/>
      <c r="E10" s="16">
        <f t="shared" si="0"/>
        <v>950000</v>
      </c>
      <c r="F10" s="6" t="s">
        <v>100</v>
      </c>
    </row>
    <row r="11" spans="1:8" x14ac:dyDescent="0.25">
      <c r="A11" s="10" t="s">
        <v>63</v>
      </c>
      <c r="B11" s="14">
        <f>B2*C11</f>
        <v>1200000</v>
      </c>
      <c r="C11" s="17">
        <v>2</v>
      </c>
      <c r="D11" s="17"/>
      <c r="E11" s="16">
        <f t="shared" si="0"/>
        <v>1140000</v>
      </c>
      <c r="F11" s="6" t="s">
        <v>14</v>
      </c>
    </row>
    <row r="12" spans="1:8" ht="15.75" x14ac:dyDescent="0.25">
      <c r="A12" s="13" t="s">
        <v>62</v>
      </c>
      <c r="B12" s="2">
        <v>1300000</v>
      </c>
      <c r="C12" s="17" t="s">
        <v>10</v>
      </c>
      <c r="E12" s="16">
        <f t="shared" si="0"/>
        <v>1235000</v>
      </c>
      <c r="F12" s="5" t="s">
        <v>15</v>
      </c>
    </row>
    <row r="13" spans="1:8" x14ac:dyDescent="0.25">
      <c r="A13" s="10" t="s">
        <v>59</v>
      </c>
      <c r="B13" s="14">
        <v>500000</v>
      </c>
      <c r="C13" s="15" t="s">
        <v>4</v>
      </c>
      <c r="E13" s="16">
        <f t="shared" si="0"/>
        <v>475000</v>
      </c>
      <c r="F13" s="5" t="s">
        <v>16</v>
      </c>
    </row>
    <row r="14" spans="1:8" x14ac:dyDescent="0.25">
      <c r="A14" s="9" t="s">
        <v>67</v>
      </c>
      <c r="B14" s="14">
        <f>B13*C14</f>
        <v>250000</v>
      </c>
      <c r="C14" s="17">
        <v>0.5</v>
      </c>
      <c r="D14" s="17"/>
      <c r="E14" s="16">
        <f t="shared" si="0"/>
        <v>237500</v>
      </c>
      <c r="F14" s="6" t="s">
        <v>17</v>
      </c>
    </row>
    <row r="15" spans="1:8" x14ac:dyDescent="0.25">
      <c r="A15" s="9" t="s">
        <v>68</v>
      </c>
      <c r="B15" s="14">
        <f>B13*C15</f>
        <v>100000</v>
      </c>
      <c r="C15" s="17">
        <v>0.2</v>
      </c>
      <c r="D15" s="17"/>
      <c r="E15" s="16">
        <f t="shared" si="0"/>
        <v>95000</v>
      </c>
      <c r="F15" s="6" t="s">
        <v>18</v>
      </c>
    </row>
    <row r="16" spans="1:8" x14ac:dyDescent="0.25">
      <c r="A16" s="10" t="s">
        <v>60</v>
      </c>
      <c r="B16" s="14">
        <v>1000000</v>
      </c>
      <c r="C16" s="17">
        <v>2</v>
      </c>
      <c r="D16" s="17"/>
      <c r="E16" s="16">
        <f t="shared" si="0"/>
        <v>950000</v>
      </c>
      <c r="F16" s="6" t="s">
        <v>19</v>
      </c>
    </row>
    <row r="17" spans="1:6" ht="15.75" x14ac:dyDescent="0.25">
      <c r="A17" s="13" t="s">
        <v>61</v>
      </c>
      <c r="B17" s="2">
        <v>1075000</v>
      </c>
      <c r="C17" s="17" t="s">
        <v>9</v>
      </c>
      <c r="E17" s="16">
        <f t="shared" si="0"/>
        <v>1021250</v>
      </c>
      <c r="F17" s="5" t="s">
        <v>20</v>
      </c>
    </row>
    <row r="18" spans="1:6" x14ac:dyDescent="0.25">
      <c r="A18" s="10" t="s">
        <v>64</v>
      </c>
      <c r="B18" s="14">
        <v>350000</v>
      </c>
      <c r="C18" s="15" t="s">
        <v>4</v>
      </c>
      <c r="E18" s="16">
        <f t="shared" si="0"/>
        <v>332500</v>
      </c>
      <c r="F18" s="5" t="s">
        <v>21</v>
      </c>
    </row>
    <row r="19" spans="1:6" x14ac:dyDescent="0.25">
      <c r="A19" s="9" t="s">
        <v>65</v>
      </c>
      <c r="B19" s="14">
        <f>B18*C19</f>
        <v>175000</v>
      </c>
      <c r="C19" s="17">
        <v>0.5</v>
      </c>
      <c r="D19" s="17"/>
      <c r="E19" s="16">
        <f t="shared" si="0"/>
        <v>166250</v>
      </c>
      <c r="F19" s="6" t="s">
        <v>22</v>
      </c>
    </row>
    <row r="20" spans="1:6" x14ac:dyDescent="0.25">
      <c r="A20" s="9" t="s">
        <v>66</v>
      </c>
      <c r="B20" s="14">
        <v>70000</v>
      </c>
      <c r="C20" s="17">
        <v>0.2</v>
      </c>
      <c r="D20" s="17"/>
      <c r="E20" s="16">
        <f t="shared" si="0"/>
        <v>66500</v>
      </c>
      <c r="F20" s="6" t="s">
        <v>23</v>
      </c>
    </row>
    <row r="21" spans="1:6" x14ac:dyDescent="0.25">
      <c r="A21" s="10" t="s">
        <v>69</v>
      </c>
      <c r="B21" s="14">
        <f>B18*C21</f>
        <v>612500</v>
      </c>
      <c r="C21" s="17">
        <v>1.75</v>
      </c>
      <c r="D21" s="17"/>
      <c r="E21" s="16">
        <f t="shared" si="0"/>
        <v>581875</v>
      </c>
      <c r="F21" s="6" t="s">
        <v>24</v>
      </c>
    </row>
    <row r="22" spans="1:6" ht="15.75" x14ac:dyDescent="0.25">
      <c r="A22" s="13" t="s">
        <v>70</v>
      </c>
      <c r="B22" s="2">
        <v>687500</v>
      </c>
      <c r="C22" s="17" t="s">
        <v>8</v>
      </c>
      <c r="E22" s="16">
        <f t="shared" si="0"/>
        <v>653125</v>
      </c>
      <c r="F22" s="5" t="s">
        <v>25</v>
      </c>
    </row>
    <row r="23" spans="1:6" x14ac:dyDescent="0.25">
      <c r="A23" s="10" t="s">
        <v>71</v>
      </c>
      <c r="B23" s="14">
        <v>250000</v>
      </c>
      <c r="C23" s="15" t="s">
        <v>4</v>
      </c>
      <c r="E23" s="16">
        <f t="shared" si="0"/>
        <v>237500</v>
      </c>
      <c r="F23" s="3" t="s">
        <v>26</v>
      </c>
    </row>
    <row r="24" spans="1:6" x14ac:dyDescent="0.25">
      <c r="A24" s="9" t="s">
        <v>72</v>
      </c>
      <c r="B24" s="14">
        <f>B23*C24</f>
        <v>125000</v>
      </c>
      <c r="C24" s="17">
        <v>0.5</v>
      </c>
      <c r="D24" s="17"/>
      <c r="E24" s="16">
        <f t="shared" si="0"/>
        <v>118750</v>
      </c>
      <c r="F24" s="7" t="s">
        <v>27</v>
      </c>
    </row>
    <row r="25" spans="1:6" x14ac:dyDescent="0.25">
      <c r="A25" s="9" t="s">
        <v>73</v>
      </c>
      <c r="B25" s="14">
        <f>B23*C25</f>
        <v>50000</v>
      </c>
      <c r="C25" s="17">
        <v>0.2</v>
      </c>
      <c r="D25" s="17"/>
      <c r="E25" s="16">
        <f t="shared" si="0"/>
        <v>47500</v>
      </c>
      <c r="F25" s="7" t="s">
        <v>28</v>
      </c>
    </row>
    <row r="26" spans="1:6" x14ac:dyDescent="0.25">
      <c r="A26" s="10" t="s">
        <v>74</v>
      </c>
      <c r="B26" s="14">
        <f>B23*C26</f>
        <v>437500</v>
      </c>
      <c r="C26" s="17">
        <v>1.75</v>
      </c>
      <c r="D26" s="17"/>
      <c r="E26" s="16">
        <f t="shared" si="0"/>
        <v>415625</v>
      </c>
      <c r="F26" s="8" t="s">
        <v>29</v>
      </c>
    </row>
    <row r="27" spans="1:6" ht="15.75" x14ac:dyDescent="0.25">
      <c r="A27" s="13" t="s">
        <v>75</v>
      </c>
      <c r="B27" s="2">
        <v>462500</v>
      </c>
      <c r="C27" s="17" t="s">
        <v>7</v>
      </c>
      <c r="E27" s="16">
        <f t="shared" si="0"/>
        <v>439375</v>
      </c>
      <c r="F27" s="7" t="s">
        <v>30</v>
      </c>
    </row>
    <row r="28" spans="1:6" x14ac:dyDescent="0.25">
      <c r="A28" s="10" t="s">
        <v>76</v>
      </c>
      <c r="B28" s="14">
        <v>175000</v>
      </c>
      <c r="C28" s="15" t="s">
        <v>4</v>
      </c>
      <c r="E28" s="16">
        <f t="shared" si="0"/>
        <v>166250</v>
      </c>
      <c r="F28" s="1" t="s">
        <v>31</v>
      </c>
    </row>
    <row r="29" spans="1:6" x14ac:dyDescent="0.25">
      <c r="A29" s="9" t="s">
        <v>77</v>
      </c>
      <c r="B29" s="14">
        <f>B28*C29</f>
        <v>87500</v>
      </c>
      <c r="C29" s="17">
        <v>0.5</v>
      </c>
      <c r="D29" s="17"/>
      <c r="E29" s="16">
        <f t="shared" si="0"/>
        <v>83125</v>
      </c>
      <c r="F29" s="9" t="s">
        <v>32</v>
      </c>
    </row>
    <row r="30" spans="1:6" x14ac:dyDescent="0.25">
      <c r="A30" s="9" t="s">
        <v>78</v>
      </c>
      <c r="B30" s="14">
        <f>B28*C30</f>
        <v>35000</v>
      </c>
      <c r="C30" s="17">
        <v>0.2</v>
      </c>
      <c r="D30" s="17"/>
      <c r="E30" s="16">
        <f t="shared" si="0"/>
        <v>33250</v>
      </c>
      <c r="F30" s="9" t="s">
        <v>33</v>
      </c>
    </row>
    <row r="31" spans="1:6" x14ac:dyDescent="0.25">
      <c r="A31" s="10" t="s">
        <v>79</v>
      </c>
      <c r="B31" s="14">
        <f>B28*C31</f>
        <v>306250</v>
      </c>
      <c r="C31" s="17">
        <v>1.75</v>
      </c>
      <c r="D31" s="17"/>
      <c r="E31" s="16">
        <f t="shared" si="0"/>
        <v>290937.5</v>
      </c>
      <c r="F31" s="10" t="s">
        <v>34</v>
      </c>
    </row>
    <row r="32" spans="1:6" ht="15.75" x14ac:dyDescent="0.25">
      <c r="A32" s="13" t="s">
        <v>80</v>
      </c>
      <c r="B32" s="2">
        <v>3312250</v>
      </c>
      <c r="C32" s="17" t="s">
        <v>7</v>
      </c>
      <c r="E32" s="16">
        <f t="shared" si="0"/>
        <v>3146637.5</v>
      </c>
      <c r="F32" s="9" t="s">
        <v>35</v>
      </c>
    </row>
    <row r="33" spans="1:6" x14ac:dyDescent="0.25">
      <c r="A33" s="10" t="s">
        <v>81</v>
      </c>
      <c r="B33" s="14">
        <v>100000</v>
      </c>
      <c r="C33" s="15" t="s">
        <v>4</v>
      </c>
      <c r="E33" s="16">
        <f t="shared" si="0"/>
        <v>95000</v>
      </c>
      <c r="F33" s="1" t="s">
        <v>36</v>
      </c>
    </row>
    <row r="34" spans="1:6" x14ac:dyDescent="0.25">
      <c r="A34" s="9" t="s">
        <v>82</v>
      </c>
      <c r="B34" s="14">
        <f>B33*C34</f>
        <v>50000</v>
      </c>
      <c r="C34" s="17">
        <v>0.5</v>
      </c>
      <c r="D34" s="17"/>
      <c r="E34" s="16">
        <f t="shared" si="0"/>
        <v>47500</v>
      </c>
      <c r="F34" s="9" t="s">
        <v>37</v>
      </c>
    </row>
    <row r="35" spans="1:6" x14ac:dyDescent="0.25">
      <c r="A35" s="9" t="s">
        <v>83</v>
      </c>
      <c r="B35" s="14">
        <f>B33*C35</f>
        <v>20000</v>
      </c>
      <c r="C35" s="17">
        <v>0.2</v>
      </c>
      <c r="D35" s="17"/>
      <c r="E35" s="16">
        <f t="shared" si="0"/>
        <v>19000</v>
      </c>
      <c r="F35" s="9" t="s">
        <v>38</v>
      </c>
    </row>
    <row r="36" spans="1:6" x14ac:dyDescent="0.25">
      <c r="A36" s="10" t="s">
        <v>84</v>
      </c>
      <c r="B36" s="14">
        <f>B33*C36</f>
        <v>175000</v>
      </c>
      <c r="C36" s="17">
        <v>1.75</v>
      </c>
      <c r="D36" s="17"/>
      <c r="E36" s="16">
        <f t="shared" si="0"/>
        <v>166250</v>
      </c>
      <c r="F36" s="10" t="s">
        <v>39</v>
      </c>
    </row>
    <row r="37" spans="1:6" ht="15.75" x14ac:dyDescent="0.25">
      <c r="A37" s="13" t="s">
        <v>85</v>
      </c>
      <c r="B37" s="2">
        <v>200000</v>
      </c>
      <c r="C37" s="17" t="s">
        <v>7</v>
      </c>
      <c r="E37" s="16">
        <f t="shared" si="0"/>
        <v>190000</v>
      </c>
      <c r="F37" s="9" t="s">
        <v>40</v>
      </c>
    </row>
    <row r="38" spans="1:6" x14ac:dyDescent="0.25">
      <c r="A38" s="10" t="s">
        <v>86</v>
      </c>
      <c r="B38" s="14">
        <v>75000</v>
      </c>
      <c r="C38" s="15" t="s">
        <v>4</v>
      </c>
      <c r="E38" s="16">
        <f t="shared" si="0"/>
        <v>71250</v>
      </c>
      <c r="F38" s="1" t="s">
        <v>41</v>
      </c>
    </row>
    <row r="39" spans="1:6" x14ac:dyDescent="0.25">
      <c r="A39" s="9" t="s">
        <v>87</v>
      </c>
      <c r="B39" s="14">
        <f>B38*C39</f>
        <v>37500</v>
      </c>
      <c r="C39" s="17">
        <v>0.5</v>
      </c>
      <c r="D39" s="17"/>
      <c r="E39" s="16">
        <f t="shared" si="0"/>
        <v>35625</v>
      </c>
      <c r="F39" s="9" t="s">
        <v>42</v>
      </c>
    </row>
    <row r="40" spans="1:6" x14ac:dyDescent="0.25">
      <c r="A40" s="9" t="s">
        <v>88</v>
      </c>
      <c r="B40" s="14">
        <f>B38*C40</f>
        <v>15000</v>
      </c>
      <c r="C40" s="17">
        <v>0.2</v>
      </c>
      <c r="D40" s="17"/>
      <c r="E40" s="16">
        <f t="shared" si="0"/>
        <v>14250</v>
      </c>
      <c r="F40" s="9" t="s">
        <v>43</v>
      </c>
    </row>
    <row r="41" spans="1:6" x14ac:dyDescent="0.25">
      <c r="A41" s="10" t="s">
        <v>89</v>
      </c>
      <c r="B41" s="14">
        <f>B38*C41</f>
        <v>131250</v>
      </c>
      <c r="C41" s="17">
        <v>1.75</v>
      </c>
      <c r="D41" s="17"/>
      <c r="E41" s="16">
        <f t="shared" si="0"/>
        <v>124687.5</v>
      </c>
      <c r="F41" s="10" t="s">
        <v>44</v>
      </c>
    </row>
    <row r="42" spans="1:6" ht="15.75" x14ac:dyDescent="0.25">
      <c r="A42" s="13" t="s">
        <v>90</v>
      </c>
      <c r="B42" s="2">
        <v>156250</v>
      </c>
      <c r="C42" s="17" t="s">
        <v>7</v>
      </c>
      <c r="E42" s="16">
        <f t="shared" si="0"/>
        <v>148437.5</v>
      </c>
      <c r="F42" s="9" t="s">
        <v>45</v>
      </c>
    </row>
    <row r="43" spans="1:6" x14ac:dyDescent="0.25">
      <c r="A43" s="10" t="s">
        <v>91</v>
      </c>
      <c r="B43" s="14">
        <v>50000</v>
      </c>
      <c r="C43" s="15" t="s">
        <v>4</v>
      </c>
      <c r="E43" s="16">
        <f t="shared" si="0"/>
        <v>47500</v>
      </c>
      <c r="F43" s="1" t="s">
        <v>46</v>
      </c>
    </row>
    <row r="44" spans="1:6" x14ac:dyDescent="0.25">
      <c r="A44" s="9" t="s">
        <v>92</v>
      </c>
      <c r="B44" s="14">
        <f>B43*C44</f>
        <v>25000</v>
      </c>
      <c r="C44" s="17">
        <v>0.5</v>
      </c>
      <c r="D44" s="17"/>
      <c r="E44" s="16">
        <f t="shared" si="0"/>
        <v>23750</v>
      </c>
      <c r="F44" s="9" t="s">
        <v>47</v>
      </c>
    </row>
    <row r="45" spans="1:6" x14ac:dyDescent="0.25">
      <c r="A45" s="9" t="s">
        <v>93</v>
      </c>
      <c r="B45" s="14">
        <f>B43*C45</f>
        <v>10000</v>
      </c>
      <c r="C45" s="17">
        <v>0.2</v>
      </c>
      <c r="D45" s="17"/>
      <c r="E45" s="16">
        <f t="shared" si="0"/>
        <v>9500</v>
      </c>
      <c r="F45" s="9" t="s">
        <v>48</v>
      </c>
    </row>
    <row r="46" spans="1:6" x14ac:dyDescent="0.25">
      <c r="A46" s="10" t="s">
        <v>94</v>
      </c>
      <c r="B46" s="14">
        <f>B43*C46</f>
        <v>87500</v>
      </c>
      <c r="C46" s="17">
        <v>1.75</v>
      </c>
      <c r="D46" s="17"/>
      <c r="E46" s="16">
        <f t="shared" si="0"/>
        <v>83125</v>
      </c>
      <c r="F46" s="10" t="s">
        <v>49</v>
      </c>
    </row>
    <row r="47" spans="1:6" ht="15.75" x14ac:dyDescent="0.25">
      <c r="A47" s="13" t="s">
        <v>95</v>
      </c>
      <c r="B47" s="2">
        <v>112500</v>
      </c>
      <c r="C47" s="17" t="s">
        <v>7</v>
      </c>
      <c r="E47" s="16">
        <f t="shared" si="0"/>
        <v>106875</v>
      </c>
      <c r="F47" s="9" t="s">
        <v>50</v>
      </c>
    </row>
    <row r="48" spans="1:6" x14ac:dyDescent="0.25">
      <c r="A48" s="10"/>
      <c r="B48" s="14"/>
      <c r="C48" s="17">
        <v>0.2</v>
      </c>
      <c r="D48" s="17"/>
      <c r="E48" s="17"/>
      <c r="F48" s="6"/>
    </row>
    <row r="49" spans="1:2" x14ac:dyDescent="0.25">
      <c r="A49" s="10"/>
      <c r="B49" s="14"/>
    </row>
  </sheetData>
  <mergeCells count="1">
    <mergeCell ref="G2:H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Model - Final</vt:lpstr>
      <vt:lpstr>'Pricing Model -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Colby DeRodeff</dc:creator>
  <cp:lastModifiedBy>dan bran</cp:lastModifiedBy>
  <cp:lastPrinted>2018-06-04T21:32:55Z</cp:lastPrinted>
  <dcterms:created xsi:type="dcterms:W3CDTF">2017-03-02T23:16:33Z</dcterms:created>
  <dcterms:modified xsi:type="dcterms:W3CDTF">2021-08-23T20:28:48Z</dcterms:modified>
</cp:coreProperties>
</file>